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V:\prive\"/>
    </mc:Choice>
  </mc:AlternateContent>
  <xr:revisionPtr revIDLastSave="0" documentId="8_{B5A7B65E-E9DD-4254-B7EB-06D215E21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list" sheetId="1" r:id="rId1"/>
    <sheet name="_opt" sheetId="2" state="hidden" r:id="rId2"/>
    <sheet name="Resultate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18" i="1" l="1"/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C3" i="3" s="1"/>
  <c r="E4" i="1"/>
  <c r="C6" i="3" s="1"/>
  <c r="E3" i="1"/>
  <c r="C4" i="3" s="1"/>
  <c r="B5" i="3" l="1"/>
  <c r="D5" i="3" s="1"/>
  <c r="E5" i="3" s="1"/>
  <c r="C5" i="3"/>
  <c r="F5" i="3" s="1"/>
  <c r="B4" i="3"/>
  <c r="D4" i="3" s="1"/>
  <c r="E4" i="3" s="1"/>
  <c r="B6" i="3"/>
  <c r="D6" i="3" s="1"/>
  <c r="E6" i="3" s="1"/>
  <c r="B3" i="3"/>
  <c r="F3" i="3"/>
  <c r="F4" i="3"/>
  <c r="F6" i="3"/>
  <c r="C27" i="3" l="1"/>
  <c r="C28" i="3"/>
  <c r="D3" i="3"/>
  <c r="E3" i="3" s="1"/>
  <c r="P4" i="3"/>
  <c r="P3" i="3"/>
</calcChain>
</file>

<file path=xl/sharedStrings.xml><?xml version="1.0" encoding="utf-8"?>
<sst xmlns="http://schemas.openxmlformats.org/spreadsheetml/2006/main" count="93" uniqueCount="55">
  <si>
    <t>Nr</t>
  </si>
  <si>
    <t>Stelling</t>
  </si>
  <si>
    <t>Dimensie</t>
  </si>
  <si>
    <t>Persoonlijke Checklist Loyale Tegenspraak *</t>
  </si>
  <si>
    <t>Willen</t>
  </si>
  <si>
    <t>4 – Eens</t>
  </si>
  <si>
    <t>Vertrouwen</t>
  </si>
  <si>
    <t>Mogen</t>
  </si>
  <si>
    <t>Ik ben bang dat mensen mij zien als lastig of niet meegaand.</t>
  </si>
  <si>
    <t>2 – Oneens</t>
  </si>
  <si>
    <t>Kunnen</t>
  </si>
  <si>
    <t>Mijn collega’s steunen mij als ik een andere mening heb.</t>
  </si>
  <si>
    <t>Ontwikkeld door: Marja Schornagel en Ester Oude Nijhuis</t>
  </si>
  <si>
    <t>1 – Helemaal oneens</t>
  </si>
  <si>
    <t>3 – Neutraal/twijfel</t>
  </si>
  <si>
    <t>5 – Helemaal eens</t>
  </si>
  <si>
    <t>Gemiddelde Score</t>
  </si>
  <si>
    <t>Punten (4–20)</t>
  </si>
  <si>
    <t>Checklist Loyale Tegenspraak – A&amp;O-fonds Provincies</t>
  </si>
  <si>
    <t>Betekenis</t>
  </si>
  <si>
    <t>Kracht bij hoge score</t>
  </si>
  <si>
    <t>Groeipad/Advies bij lage score</t>
  </si>
  <si>
    <t>Helper</t>
  </si>
  <si>
    <t>Toelaatbaarheid &amp; cultuur — ruimte.</t>
  </si>
  <si>
    <r>
      <t>Vertrouwen</t>
    </r>
    <r>
      <rPr>
        <sz val="12"/>
        <color rgb="FF000000"/>
        <rFont val="Aptos"/>
        <family val="2"/>
      </rPr>
      <t>. Vertrouwen is de basis, het fundament waar alles op drijft. Het gaat om hoeveel vertrouwen er over en weer is, dus in jou en hoeveel vertrouwen jij hebt in anderen.</t>
    </r>
  </si>
  <si>
    <t>Maak ruimte expliciet: plan tijd voor reflectie, vraag actief om ‘ander geluid’, spreek verwachtingen met leiding/bestuurder uit.</t>
  </si>
  <si>
    <t>Bereidheid &amp; dienstbaarheid — lef en steun.</t>
  </si>
  <si>
    <r>
      <t>Kunnen</t>
    </r>
    <r>
      <rPr>
        <sz val="12"/>
        <color rgb="FF000000"/>
        <rFont val="Aptos"/>
        <family val="2"/>
      </rPr>
      <t>. Kunnen gaat over kennis, maar ook over vaardigheden. Ben je in staat om loyale tegenspraak te geven?</t>
    </r>
  </si>
  <si>
    <t>Herinner aan de ambtseed; begin met kleine moedige momenten; vraag een collega om ‘rugdekking’ bij spannende punten.</t>
  </si>
  <si>
    <t>Bekwaamheid &amp; vakmanschap — vaardigheden, kennis en ervaring.</t>
  </si>
  <si>
    <r>
      <t xml:space="preserve">Willen. </t>
    </r>
    <r>
      <rPr>
        <sz val="12"/>
        <color rgb="FF000000"/>
        <rFont val="Aptos"/>
        <family val="2"/>
      </rPr>
      <t>Willen gaat over de ambities en de zin om loyaal tegen te spreken. Er kunnen veel redenen zijn die dit in de weg staan.</t>
    </r>
  </si>
  <si>
    <t>Investeer in je vakmanschap: adviesvaardigheden, dossierkennis, intervisie, oefenen met dilemma’s. Schrijf je kernboodschap kernachtig op.</t>
  </si>
  <si>
    <t>Intenties &amp; consequenties — psychologische veiligheid.</t>
  </si>
  <si>
    <r>
      <t>Mogen.</t>
    </r>
    <r>
      <rPr>
        <sz val="12"/>
        <color rgb="FF000000"/>
        <rFont val="Aptos"/>
        <family val="2"/>
      </rPr>
      <t> Mogen gaat over je omgeving. Is loyale tegenspraak toegestaan, of wordt het juist bestraft?</t>
    </r>
  </si>
  <si>
    <t>Investeer in relationeel krediet; vraag en geef feedback; benoem intentie vooraf (‘ik zeg dit om het besluit beter te maken’).</t>
  </si>
  <si>
    <t xml:space="preserve">Resultaten persoonlijke checklist Loyale tegenspraak                 </t>
  </si>
  <si>
    <t xml:space="preserve">* Deze checklist is bedoeld voor persoonlijke gebruik. Het helpt je om je eigen situatie af te wegen en voor jezelf ontwikkelkeuzes te maken. </t>
  </si>
  <si>
    <t>Ik krijg genoeg ruimte om een andere mening te geven dan de persoon die ik adviseer.</t>
  </si>
  <si>
    <t>Ik durf risico’s op de lange termijn te benoemen, ook als dat een moeilijk gesprek kan geven.</t>
  </si>
  <si>
    <t>Ik schrijf soms een advies waar ik eigenlijk niet helemaal achter sta.</t>
  </si>
  <si>
    <t>Door te blijven leren en oefenen, , voel ik me zekerder over mijn adviezen.</t>
  </si>
  <si>
    <t>Ik heb het gevoel dat anderen mijn advies serieus nemen.</t>
  </si>
  <si>
    <t>Ik vind het lastig om snel te reageren in overleggen. Vaak weet ik later pas later wat ik had willen zeggen.</t>
  </si>
  <si>
    <t>Ik voel me verantwoordelijk om een andere mening te geven, ook als dat niet populair is.</t>
  </si>
  <si>
    <t>Ik weet niet altijd zeker of mijn inbreng wordt gewaardeerd.</t>
  </si>
  <si>
    <t>In onze organisatie moeten we vooral netjes binnen de regels en gewoontes blijven.</t>
  </si>
  <si>
    <t>Als ik vertrouwen heb in wat ik zeg, durf ik mijn mening te geven.</t>
  </si>
  <si>
    <t xml:space="preserve">Ik weet hoe ik op een goede manier tegenkracht kan geven. </t>
  </si>
  <si>
    <t>Soms houd ik mijn mening voor me, omdat ik bang ben dat dit mijn loopbaan schaadt.</t>
  </si>
  <si>
    <t>Het helpt mij als ik met collega’s kennis en ervaringen kan delen.</t>
  </si>
  <si>
    <t>Mijn leidinggevende moedigt mij aan om eerlijk en onafhankelijk te adviseren.</t>
  </si>
  <si>
    <t>Beantwoord de stellingen via het uitklapmenu. Als alle vragen beantwoord zijn verschijnt onderaan de link "Check jezelf".</t>
  </si>
  <si>
    <t>Geef hier je antwoord</t>
  </si>
  <si>
    <t xml:space="preserve">  Je hoogste uitslag heb je op:</t>
  </si>
  <si>
    <t xml:space="preserve">  Je laagste uitslag heb je op: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</si>
</sst>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14"/>
      <color rgb="FF223A73"/>
      <name val="Calibri"/>
      <family val="2"/>
    </font>
    <font>
      <i/>
      <sz val="11"/>
      <color rgb="FF555555"/>
      <name val="Calibri"/>
      <family val="2"/>
    </font>
    <font>
      <b/>
      <sz val="14"/>
      <color rgb="FF223A73"/>
      <name val="Calibri"/>
      <family val="2"/>
    </font>
    <font>
      <i/>
      <sz val="9"/>
      <color rgb="FF7F7F7F"/>
      <name val="Calibri"/>
      <family val="2"/>
    </font>
    <font>
      <b/>
      <sz val="22"/>
      <name val="Calibri"/>
      <family val="2"/>
    </font>
    <font>
      <sz val="14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4"/>
      <name val="Calibri"/>
      <family val="2"/>
    </font>
    <font>
      <sz val="12"/>
      <color theme="1"/>
      <name val="Aptos"/>
      <family val="2"/>
    </font>
    <font>
      <b/>
      <sz val="20"/>
      <color rgb="FF223A73"/>
      <name val="Calibri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b/>
      <sz val="18"/>
      <name val="Calibri"/>
      <family val="2"/>
    </font>
    <font>
      <sz val="18"/>
      <color theme="1"/>
      <name val="Calibri"/>
      <family val="2"/>
      <scheme val="minor"/>
    </font>
    <font>
      <sz val="13"/>
      <color theme="1"/>
      <name val="Aptos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9EFF7"/>
        <bgColor rgb="FFE9EF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9EFF7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9EFF7"/>
      </patternFill>
    </fill>
    <fill>
      <patternFill patternType="solid">
        <fgColor rgb="FFFFFF00"/>
        <bgColor rgb="FFF7F7F7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/>
      <diagonal/>
    </border>
    <border>
      <left/>
      <right/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/>
      <bottom/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indexed="64"/>
      </left>
      <right/>
      <top/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DDDDDD"/>
      </top>
      <bottom/>
      <diagonal/>
    </border>
    <border>
      <left/>
      <right style="thin">
        <color indexed="64"/>
      </right>
      <top/>
      <bottom style="thin">
        <color rgb="FFDDDDDD"/>
      </bottom>
      <diagonal/>
    </border>
    <border>
      <left style="thin">
        <color rgb="FFDDDDDD"/>
      </left>
      <right style="thin">
        <color indexed="64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indexed="64"/>
      </right>
      <top style="thin">
        <color rgb="FFDDDDDD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top" wrapText="1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4" borderId="0" xfId="0" applyFill="1"/>
    <xf numFmtId="0" fontId="1" fillId="5" borderId="0" xfId="0" applyFont="1" applyFill="1"/>
    <xf numFmtId="0" fontId="0" fillId="4" borderId="2" xfId="0" applyFill="1" applyBorder="1"/>
    <xf numFmtId="0" fontId="1" fillId="3" borderId="4" xfId="0" applyFont="1" applyFill="1" applyBorder="1"/>
    <xf numFmtId="0" fontId="0" fillId="0" borderId="2" xfId="0" applyBorder="1"/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6" borderId="0" xfId="0" applyFont="1" applyFill="1"/>
    <xf numFmtId="0" fontId="1" fillId="7" borderId="0" xfId="0" applyFont="1" applyFill="1"/>
    <xf numFmtId="0" fontId="0" fillId="7" borderId="0" xfId="0" applyFill="1" applyAlignment="1">
      <alignment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" fillId="3" borderId="5" xfId="0" applyFont="1" applyFill="1" applyBorder="1" applyAlignment="1">
      <alignment vertical="center"/>
    </xf>
    <xf numFmtId="0" fontId="0" fillId="0" borderId="4" xfId="0" applyBorder="1" applyAlignment="1">
      <alignment wrapText="1"/>
    </xf>
    <xf numFmtId="0" fontId="15" fillId="0" borderId="0" xfId="0" applyFont="1" applyAlignment="1">
      <alignment vertical="center"/>
    </xf>
    <xf numFmtId="0" fontId="0" fillId="10" borderId="0" xfId="0" applyFill="1"/>
    <xf numFmtId="0" fontId="0" fillId="0" borderId="9" xfId="0" applyBorder="1" applyAlignment="1">
      <alignment wrapText="1"/>
    </xf>
    <xf numFmtId="0" fontId="0" fillId="4" borderId="8" xfId="0" applyFill="1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10" xfId="0" applyBorder="1"/>
    <xf numFmtId="0" fontId="13" fillId="0" borderId="1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8" xfId="0" applyFont="1" applyBorder="1" applyAlignment="1">
      <alignment horizontal="center"/>
    </xf>
    <xf numFmtId="0" fontId="20" fillId="0" borderId="11" xfId="0" applyFont="1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/>
    <xf numFmtId="0" fontId="0" fillId="2" borderId="15" xfId="0" applyFill="1" applyBorder="1"/>
    <xf numFmtId="0" fontId="0" fillId="0" borderId="12" xfId="0" applyBorder="1"/>
    <xf numFmtId="0" fontId="0" fillId="2" borderId="16" xfId="0" applyFill="1" applyBorder="1"/>
    <xf numFmtId="0" fontId="0" fillId="0" borderId="16" xfId="0" applyBorder="1"/>
    <xf numFmtId="0" fontId="9" fillId="0" borderId="14" xfId="0" applyFont="1" applyBorder="1" applyAlignment="1">
      <alignment horizontal="right"/>
    </xf>
    <xf numFmtId="0" fontId="5" fillId="3" borderId="17" xfId="0" applyFont="1" applyFill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/>
    </xf>
    <xf numFmtId="0" fontId="21" fillId="0" borderId="0" xfId="0" applyFont="1"/>
    <xf numFmtId="0" fontId="21" fillId="0" borderId="0" xfId="0" applyFont="1" applyAlignment="1">
      <alignment wrapText="1"/>
    </xf>
    <xf numFmtId="0" fontId="22" fillId="0" borderId="0" xfId="0" applyFont="1"/>
    <xf numFmtId="0" fontId="1" fillId="0" borderId="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0" fillId="0" borderId="3" xfId="0" applyBorder="1"/>
    <xf numFmtId="0" fontId="0" fillId="0" borderId="7" xfId="0" applyBorder="1"/>
    <xf numFmtId="0" fontId="17" fillId="8" borderId="0" xfId="0" applyFont="1" applyFill="1" applyAlignment="1">
      <alignment horizontal="left" vertical="top" wrapText="1"/>
    </xf>
    <xf numFmtId="0" fontId="17" fillId="9" borderId="0" xfId="0" applyFont="1" applyFill="1" applyAlignment="1">
      <alignment horizontal="left" vertical="top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8" borderId="0" xfId="0" applyFont="1" applyFill="1" applyAlignment="1">
      <alignment horizontal="center" vertical="top" wrapText="1"/>
    </xf>
    <xf numFmtId="0" fontId="17" fillId="9" borderId="0" xfId="0" applyFont="1" applyFill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12" borderId="15" xfId="0" applyFill="1" applyBorder="1"/>
    <xf numFmtId="0" fontId="0" fillId="13" borderId="1" xfId="0" applyFill="1" applyBorder="1" applyAlignment="1">
      <alignment wrapText="1"/>
    </xf>
    <xf numFmtId="0" fontId="0" fillId="13" borderId="15" xfId="0" applyFill="1" applyBorder="1"/>
  </cellXfs>
  <cellStyles count="1">
    <cellStyle name="Standaard" xfId="0" builtinId="0"/>
  </cellStyles>
  <dxfs count="6">
    <dxf>
      <fill>
        <patternFill patternType="solid">
          <fgColor rgb="FFE2EFDA"/>
          <bgColor rgb="FFE2EFDA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CCC"/>
          <bgColor rgb="FFF4CCCC"/>
        </patternFill>
      </fill>
    </dxf>
    <dxf>
      <font>
        <b val="0"/>
        <i/>
        <color theme="0" tint="-0.499984740745262"/>
      </font>
      <fill>
        <patternFill patternType="none">
          <bgColor auto="1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5F3EC"/>
          <bgColor rgb="FFE5F3E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Jouw</a:t>
            </a:r>
            <a:r>
              <a:rPr lang="nl-NL" baseline="0"/>
              <a:t> persoonlijk p</a:t>
            </a:r>
            <a:r>
              <a:rPr lang="nl-NL"/>
              <a:t>rofiel Loyale Tegenspraak</a:t>
            </a:r>
          </a:p>
        </c:rich>
      </c:tx>
      <c:layout>
        <c:manualLayout>
          <c:xMode val="edge"/>
          <c:yMode val="edge"/>
          <c:x val="0.15158133962084749"/>
          <c:y val="2.1923929636269924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Resultaten!$B$2</c:f>
              <c:strCache>
                <c:ptCount val="1"/>
                <c:pt idx="0">
                  <c:v>Gemiddelde Score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Resultaten!$A$3:$A$6</c:f>
              <c:strCache>
                <c:ptCount val="4"/>
                <c:pt idx="0">
                  <c:v>Mogen</c:v>
                </c:pt>
                <c:pt idx="1">
                  <c:v>Willen</c:v>
                </c:pt>
                <c:pt idx="2">
                  <c:v>Kunnen</c:v>
                </c:pt>
                <c:pt idx="3">
                  <c:v>Vertrouwen</c:v>
                </c:pt>
              </c:strCache>
            </c:strRef>
          </c:cat>
          <c:val>
            <c:numRef>
              <c:f>Resultaten!$B$3:$B$6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2-4264-AE65-D67F3B7D8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nl-NL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nl-NL"/>
        </a:p>
      </c:txPr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6000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606877</xdr:colOff>
      <xdr:row>9</xdr:row>
      <xdr:rowOff>45354</xdr:rowOff>
    </xdr:from>
    <xdr:ext cx="7067552" cy="40549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172358</xdr:rowOff>
    </xdr:from>
    <xdr:ext cx="228600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72358"/>
          <a:ext cx="2286000" cy="666750"/>
        </a:xfrm>
        <a:prstGeom prst="rect">
          <a:avLst/>
        </a:prstGeom>
        <a:ln>
          <a:prstDash val="solid"/>
        </a:ln>
      </xdr:spPr>
    </xdr:pic>
    <xdr:clientData/>
  </xdr:oneCellAnchor>
  <xdr:twoCellAnchor editAs="oneCell">
    <xdr:from>
      <xdr:col>0</xdr:col>
      <xdr:colOff>254003</xdr:colOff>
      <xdr:row>64</xdr:row>
      <xdr:rowOff>47026</xdr:rowOff>
    </xdr:from>
    <xdr:to>
      <xdr:col>3</xdr:col>
      <xdr:colOff>2259631</xdr:colOff>
      <xdr:row>67</xdr:row>
      <xdr:rowOff>72571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2AC8E26-0043-9C98-CA06-D836A3FEA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3" y="12928455"/>
          <a:ext cx="6151271" cy="1114116"/>
        </a:xfrm>
        <a:prstGeom prst="rect">
          <a:avLst/>
        </a:prstGeom>
      </xdr:spPr>
    </xdr:pic>
    <xdr:clientData/>
  </xdr:twoCellAnchor>
  <xdr:twoCellAnchor editAs="oneCell">
    <xdr:from>
      <xdr:col>4</xdr:col>
      <xdr:colOff>153202</xdr:colOff>
      <xdr:row>29</xdr:row>
      <xdr:rowOff>9073</xdr:rowOff>
    </xdr:from>
    <xdr:to>
      <xdr:col>5</xdr:col>
      <xdr:colOff>2472271</xdr:colOff>
      <xdr:row>46</xdr:row>
      <xdr:rowOff>9072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FE71F9C-9F88-6880-C76B-92B1EB05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2345" y="6540502"/>
          <a:ext cx="6437497" cy="3084284"/>
        </a:xfrm>
        <a:prstGeom prst="rect">
          <a:avLst/>
        </a:prstGeom>
      </xdr:spPr>
    </xdr:pic>
    <xdr:clientData/>
  </xdr:twoCellAnchor>
  <xdr:twoCellAnchor editAs="oneCell">
    <xdr:from>
      <xdr:col>4</xdr:col>
      <xdr:colOff>317499</xdr:colOff>
      <xdr:row>46</xdr:row>
      <xdr:rowOff>117932</xdr:rowOff>
    </xdr:from>
    <xdr:to>
      <xdr:col>5</xdr:col>
      <xdr:colOff>2385786</xdr:colOff>
      <xdr:row>61</xdr:row>
      <xdr:rowOff>95808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E31D00D-EBCC-48F6-ACF0-1DFE696C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75713" y="10894789"/>
          <a:ext cx="6186716" cy="2699305"/>
        </a:xfrm>
        <a:prstGeom prst="rect">
          <a:avLst/>
        </a:prstGeom>
      </xdr:spPr>
    </xdr:pic>
    <xdr:clientData/>
  </xdr:twoCellAnchor>
  <xdr:twoCellAnchor editAs="oneCell">
    <xdr:from>
      <xdr:col>0</xdr:col>
      <xdr:colOff>99477</xdr:colOff>
      <xdr:row>29</xdr:row>
      <xdr:rowOff>117929</xdr:rowOff>
    </xdr:from>
    <xdr:to>
      <xdr:col>3</xdr:col>
      <xdr:colOff>2168072</xdr:colOff>
      <xdr:row>43</xdr:row>
      <xdr:rowOff>72079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A2C8B71-15CB-0B0C-0702-B9439B7A1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477" y="6649358"/>
          <a:ext cx="6214238" cy="2494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43</xdr:row>
      <xdr:rowOff>170261</xdr:rowOff>
    </xdr:from>
    <xdr:to>
      <xdr:col>3</xdr:col>
      <xdr:colOff>2267857</xdr:colOff>
      <xdr:row>63</xdr:row>
      <xdr:rowOff>93120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556F47D-A81E-B6A9-8F7C-20A078519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499" y="10402832"/>
          <a:ext cx="6223001" cy="3551430"/>
        </a:xfrm>
        <a:prstGeom prst="rect">
          <a:avLst/>
        </a:prstGeom>
      </xdr:spPr>
    </xdr:pic>
    <xdr:clientData/>
  </xdr:twoCellAnchor>
  <xdr:twoCellAnchor editAs="oneCell">
    <xdr:from>
      <xdr:col>0</xdr:col>
      <xdr:colOff>362857</xdr:colOff>
      <xdr:row>7</xdr:row>
      <xdr:rowOff>18144</xdr:rowOff>
    </xdr:from>
    <xdr:to>
      <xdr:col>4</xdr:col>
      <xdr:colOff>1800532</xdr:colOff>
      <xdr:row>9</xdr:row>
      <xdr:rowOff>45357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E5251BB-F396-0AF8-D2AB-57D5064D9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2857" y="1378858"/>
          <a:ext cx="8368246" cy="98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zoomScaleNormal="100" workbookViewId="0">
      <selection activeCell="I5" sqref="I5"/>
    </sheetView>
  </sheetViews>
  <sheetFormatPr defaultColWidth="8.85546875" defaultRowHeight="15" x14ac:dyDescent="0.25"/>
  <cols>
    <col min="1" max="1" width="5" customWidth="1"/>
    <col min="2" max="2" width="86.5703125" customWidth="1"/>
    <col min="3" max="3" width="20.28515625" hidden="1" customWidth="1"/>
    <col min="4" max="4" width="20.28515625" customWidth="1"/>
    <col min="5" max="5" width="10" hidden="1" customWidth="1"/>
    <col min="6" max="6" width="13" hidden="1" customWidth="1"/>
  </cols>
  <sheetData>
    <row r="1" spans="1:10" ht="69.95" customHeight="1" x14ac:dyDescent="0.25">
      <c r="A1" s="12" t="s">
        <v>0</v>
      </c>
      <c r="B1" s="12" t="s">
        <v>1</v>
      </c>
      <c r="C1" s="12" t="s">
        <v>2</v>
      </c>
      <c r="D1" s="49" t="s">
        <v>3</v>
      </c>
      <c r="E1" s="13"/>
      <c r="F1" s="41"/>
      <c r="G1" s="13"/>
      <c r="H1" s="11"/>
      <c r="I1" s="10"/>
      <c r="J1" s="9"/>
    </row>
    <row r="2" spans="1:10" x14ac:dyDescent="0.25">
      <c r="A2" s="16"/>
      <c r="B2" s="17"/>
      <c r="C2" s="17"/>
      <c r="D2" s="48" t="s">
        <v>51</v>
      </c>
      <c r="E2" s="17"/>
      <c r="F2" s="42"/>
      <c r="G2" s="18"/>
      <c r="H2" s="18"/>
      <c r="I2" s="18"/>
    </row>
    <row r="3" spans="1:10" ht="30" customHeight="1" x14ac:dyDescent="0.25">
      <c r="A3" s="19">
        <v>1</v>
      </c>
      <c r="B3" s="7" t="s">
        <v>43</v>
      </c>
      <c r="C3" s="2" t="s">
        <v>4</v>
      </c>
      <c r="D3" s="43" t="s">
        <v>52</v>
      </c>
      <c r="E3" s="47" t="e">
        <f t="shared" ref="E3:E17" si="0">IF(D3="","",IF(F3=TRUE,6-(IF(D3="","",VALUE(LEFT(D3,1)))),IF(D3="","",VALUE(LEFT(D3,1)))))</f>
        <v>#VALUE!</v>
      </c>
      <c r="F3" s="43"/>
    </row>
    <row r="4" spans="1:10" ht="30" customHeight="1" x14ac:dyDescent="0.25">
      <c r="A4" s="19">
        <v>2</v>
      </c>
      <c r="B4" s="8" t="s">
        <v>44</v>
      </c>
      <c r="C4" s="3" t="s">
        <v>6</v>
      </c>
      <c r="D4" s="44" t="s">
        <v>52</v>
      </c>
      <c r="E4" s="46" t="e">
        <f t="shared" si="0"/>
        <v>#VALUE!</v>
      </c>
      <c r="F4" s="44" t="b">
        <v>1</v>
      </c>
    </row>
    <row r="5" spans="1:10" ht="30" customHeight="1" x14ac:dyDescent="0.25">
      <c r="A5" s="19">
        <v>3</v>
      </c>
      <c r="B5" s="7" t="s">
        <v>37</v>
      </c>
      <c r="C5" s="2" t="s">
        <v>7</v>
      </c>
      <c r="D5" s="73" t="s">
        <v>52</v>
      </c>
      <c r="E5" s="47" t="e">
        <f t="shared" si="0"/>
        <v>#VALUE!</v>
      </c>
      <c r="F5" s="43"/>
    </row>
    <row r="6" spans="1:10" ht="30" customHeight="1" x14ac:dyDescent="0.25">
      <c r="A6" s="19">
        <v>4</v>
      </c>
      <c r="B6" s="8" t="s">
        <v>8</v>
      </c>
      <c r="C6" s="3" t="s">
        <v>4</v>
      </c>
      <c r="D6" s="44" t="s">
        <v>52</v>
      </c>
      <c r="E6" s="46" t="e">
        <f t="shared" si="0"/>
        <v>#VALUE!</v>
      </c>
      <c r="F6" s="44" t="b">
        <v>1</v>
      </c>
    </row>
    <row r="7" spans="1:10" ht="30" customHeight="1" x14ac:dyDescent="0.25">
      <c r="A7" s="19">
        <v>5</v>
      </c>
      <c r="B7" s="7" t="s">
        <v>41</v>
      </c>
      <c r="C7" s="2" t="s">
        <v>6</v>
      </c>
      <c r="D7" s="43" t="s">
        <v>52</v>
      </c>
      <c r="E7" s="47" t="e">
        <f t="shared" si="0"/>
        <v>#VALUE!</v>
      </c>
      <c r="F7" s="43"/>
    </row>
    <row r="8" spans="1:10" ht="30" customHeight="1" x14ac:dyDescent="0.25">
      <c r="A8" s="19">
        <v>6</v>
      </c>
      <c r="B8" s="8" t="s">
        <v>45</v>
      </c>
      <c r="C8" s="3" t="s">
        <v>7</v>
      </c>
      <c r="D8" s="43" t="s">
        <v>52</v>
      </c>
      <c r="E8" s="46" t="e">
        <f t="shared" si="0"/>
        <v>#VALUE!</v>
      </c>
      <c r="F8" s="44" t="b">
        <v>1</v>
      </c>
    </row>
    <row r="9" spans="1:10" ht="30" customHeight="1" x14ac:dyDescent="0.25">
      <c r="A9" s="19">
        <v>7</v>
      </c>
      <c r="B9" s="7" t="s">
        <v>46</v>
      </c>
      <c r="C9" s="2" t="s">
        <v>6</v>
      </c>
      <c r="D9" s="43" t="s">
        <v>52</v>
      </c>
      <c r="E9" s="47" t="e">
        <f t="shared" si="0"/>
        <v>#VALUE!</v>
      </c>
      <c r="F9" s="43"/>
    </row>
    <row r="10" spans="1:10" ht="30" customHeight="1" x14ac:dyDescent="0.25">
      <c r="A10" s="19">
        <v>8</v>
      </c>
      <c r="B10" s="8" t="s">
        <v>47</v>
      </c>
      <c r="C10" s="3" t="s">
        <v>10</v>
      </c>
      <c r="D10" s="43" t="s">
        <v>52</v>
      </c>
      <c r="E10" s="46" t="e">
        <f t="shared" si="0"/>
        <v>#VALUE!</v>
      </c>
      <c r="F10" s="44"/>
    </row>
    <row r="11" spans="1:10" ht="30" customHeight="1" x14ac:dyDescent="0.25">
      <c r="A11" s="19">
        <v>9</v>
      </c>
      <c r="B11" t="s">
        <v>48</v>
      </c>
      <c r="C11" s="2" t="s">
        <v>4</v>
      </c>
      <c r="D11" s="43" t="s">
        <v>52</v>
      </c>
      <c r="E11" s="47" t="e">
        <f t="shared" si="0"/>
        <v>#VALUE!</v>
      </c>
      <c r="F11" s="44" t="b">
        <v>1</v>
      </c>
    </row>
    <row r="12" spans="1:10" ht="30" customHeight="1" x14ac:dyDescent="0.25">
      <c r="A12" s="19">
        <v>10</v>
      </c>
      <c r="B12" s="8" t="s">
        <v>49</v>
      </c>
      <c r="C12" s="3" t="s">
        <v>10</v>
      </c>
      <c r="D12" s="43" t="s">
        <v>52</v>
      </c>
      <c r="E12" s="46" t="e">
        <f t="shared" si="0"/>
        <v>#VALUE!</v>
      </c>
      <c r="F12" s="44"/>
    </row>
    <row r="13" spans="1:10" ht="30" customHeight="1" x14ac:dyDescent="0.25">
      <c r="A13" s="19">
        <v>11</v>
      </c>
      <c r="B13" s="7" t="s">
        <v>11</v>
      </c>
      <c r="C13" s="2" t="s">
        <v>6</v>
      </c>
      <c r="D13" s="43" t="s">
        <v>52</v>
      </c>
      <c r="E13" s="47" t="e">
        <f t="shared" si="0"/>
        <v>#VALUE!</v>
      </c>
      <c r="F13" s="43"/>
    </row>
    <row r="14" spans="1:10" ht="30" customHeight="1" x14ac:dyDescent="0.25">
      <c r="A14" s="19">
        <v>12</v>
      </c>
      <c r="B14" s="8" t="s">
        <v>38</v>
      </c>
      <c r="C14" s="3" t="s">
        <v>4</v>
      </c>
      <c r="D14" s="43" t="s">
        <v>52</v>
      </c>
      <c r="E14" s="46" t="e">
        <f t="shared" si="0"/>
        <v>#VALUE!</v>
      </c>
      <c r="F14" s="44"/>
    </row>
    <row r="15" spans="1:10" ht="30" customHeight="1" x14ac:dyDescent="0.25">
      <c r="A15" s="19">
        <v>13</v>
      </c>
      <c r="B15" s="7" t="s">
        <v>39</v>
      </c>
      <c r="C15" s="2" t="s">
        <v>7</v>
      </c>
      <c r="D15" s="43" t="s">
        <v>52</v>
      </c>
      <c r="E15" s="47" t="e">
        <f t="shared" si="0"/>
        <v>#VALUE!</v>
      </c>
      <c r="F15" s="44" t="b">
        <v>1</v>
      </c>
    </row>
    <row r="16" spans="1:10" ht="30" customHeight="1" x14ac:dyDescent="0.25">
      <c r="A16" s="19">
        <v>14</v>
      </c>
      <c r="B16" s="8" t="s">
        <v>40</v>
      </c>
      <c r="C16" s="3" t="s">
        <v>10</v>
      </c>
      <c r="D16" s="43" t="s">
        <v>52</v>
      </c>
      <c r="E16" s="47" t="e">
        <f t="shared" si="0"/>
        <v>#VALUE!</v>
      </c>
      <c r="F16" s="43"/>
    </row>
    <row r="17" spans="1:6" ht="30" customHeight="1" x14ac:dyDescent="0.25">
      <c r="A17" s="19">
        <v>15</v>
      </c>
      <c r="B17" s="7" t="s">
        <v>50</v>
      </c>
      <c r="C17" s="2" t="s">
        <v>7</v>
      </c>
      <c r="D17" s="43" t="s">
        <v>52</v>
      </c>
      <c r="E17" s="46" t="e">
        <f t="shared" si="0"/>
        <v>#VALUE!</v>
      </c>
      <c r="F17" s="44"/>
    </row>
    <row r="18" spans="1:6" ht="30" customHeight="1" x14ac:dyDescent="0.25">
      <c r="A18" s="19">
        <v>16</v>
      </c>
      <c r="B18" s="8" t="s">
        <v>42</v>
      </c>
      <c r="C18" s="3" t="s">
        <v>10</v>
      </c>
      <c r="D18" s="43" t="s">
        <v>52</v>
      </c>
      <c r="E18" s="46" t="e">
        <f t="shared" ref="E18" si="1">IF(D18="","",IF(F18=TRUE,6-(IF(D18="","",VALUE(LEFT(D18,1)))),IF(D18="","",VALUE(LEFT(D18,1)))))</f>
        <v>#VALUE!</v>
      </c>
      <c r="F18" s="71" t="b">
        <v>1</v>
      </c>
    </row>
    <row r="19" spans="1:6" x14ac:dyDescent="0.25">
      <c r="A19" s="2"/>
      <c r="B19" s="2"/>
      <c r="C19" s="2"/>
      <c r="D19" s="43"/>
      <c r="E19" s="47"/>
      <c r="F19" s="43"/>
    </row>
    <row r="20" spans="1:6" ht="24" customHeight="1" x14ac:dyDescent="0.25">
      <c r="A20" s="54"/>
      <c r="B20" s="54"/>
      <c r="C20" s="54"/>
      <c r="D20" s="56" t="str">
        <f>IF(AND(COUNTBLANK(D3:D18)=0,COUNTIF(D3:D18,"Geef hier je antwoord")=0),HYPERLINK("#'Resultaten'!A1","👉 Check jezelf"),"Vul eerst alle antwoorden in (1–16)")</f>
        <v>Vul eerst alle antwoorden in (1–16)</v>
      </c>
      <c r="E20" s="54"/>
      <c r="F20" s="55"/>
    </row>
    <row r="21" spans="1:6" x14ac:dyDescent="0.25">
      <c r="D21" s="45"/>
      <c r="F21" s="45"/>
    </row>
    <row r="22" spans="1:6" ht="14.45" customHeight="1" x14ac:dyDescent="0.25">
      <c r="D22" s="50" t="s">
        <v>36</v>
      </c>
      <c r="F22" s="45"/>
    </row>
    <row r="23" spans="1:6" x14ac:dyDescent="0.25">
      <c r="D23" s="45"/>
      <c r="F23" s="45"/>
    </row>
    <row r="24" spans="1:6" x14ac:dyDescent="0.25">
      <c r="A24" s="35"/>
      <c r="B24" s="35"/>
      <c r="C24" s="35"/>
      <c r="D24" s="40" t="s">
        <v>12</v>
      </c>
      <c r="F24" s="45"/>
    </row>
  </sheetData>
  <conditionalFormatting sqref="A20 E20:F20">
    <cfRule type="expression" dxfId="5" priority="5">
      <formula>COUNTBLANK($D$3:$D$17)=0</formula>
    </cfRule>
    <cfRule type="expression" dxfId="4" priority="6">
      <formula>COUNTBLANK($D$3:$D$17)&gt;0</formula>
    </cfRule>
  </conditionalFormatting>
  <conditionalFormatting sqref="D3:D18">
    <cfRule type="expression" dxfId="3" priority="1">
      <formula>D3="Geef hier je antwoord"</formula>
    </cfRule>
    <cfRule type="expression" dxfId="2" priority="2">
      <formula>VALUE(LEFT(D3,1))&lt;=2</formula>
    </cfRule>
    <cfRule type="expression" dxfId="1" priority="3">
      <formula>VALUE(LEFT(D3,1))=3</formula>
    </cfRule>
    <cfRule type="expression" dxfId="0" priority="4">
      <formula>VALUE(LEFT(D3,1))&gt;=4</formula>
    </cfRule>
  </conditionalFormatting>
  <dataValidations count="1">
    <dataValidation type="list" allowBlank="1" showInputMessage="1" showErrorMessage="1" sqref="D3:D18" xr:uid="{00000000-0002-0000-0000-000000000000}">
      <formula1>"1 – Helemaal mee oneens, 2 – Oneens, 3 – Neutraal / deels eens, 4 – Eens, 5 – Helemaal mee eens, Geef hier je antwoord"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defaultColWidth="8.85546875" defaultRowHeight="15" x14ac:dyDescent="0.25"/>
  <sheetData>
    <row r="1" spans="1:1" x14ac:dyDescent="0.25">
      <c r="A1" t="s">
        <v>13</v>
      </c>
    </row>
    <row r="2" spans="1:1" x14ac:dyDescent="0.25">
      <c r="A2" t="s">
        <v>9</v>
      </c>
    </row>
    <row r="3" spans="1:1" x14ac:dyDescent="0.25">
      <c r="A3" t="s">
        <v>14</v>
      </c>
    </row>
    <row r="4" spans="1:1" x14ac:dyDescent="0.25">
      <c r="A4" t="s">
        <v>5</v>
      </c>
    </row>
    <row r="5" spans="1:1" x14ac:dyDescent="0.25">
      <c r="A5" t="s">
        <v>15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24"/>
  <sheetViews>
    <sheetView showGridLines="0" topLeftCell="A18" zoomScale="70" zoomScaleNormal="70" workbookViewId="0">
      <selection activeCell="I16" sqref="I16"/>
    </sheetView>
  </sheetViews>
  <sheetFormatPr defaultColWidth="8.85546875" defaultRowHeight="15" x14ac:dyDescent="0.25"/>
  <cols>
    <col min="1" max="1" width="30.85546875" customWidth="1"/>
    <col min="2" max="2" width="12.7109375" customWidth="1"/>
    <col min="3" max="3" width="16" customWidth="1"/>
    <col min="4" max="4" width="39.85546875" customWidth="1"/>
    <col min="5" max="5" width="59" customWidth="1"/>
    <col min="6" max="6" width="45" customWidth="1"/>
    <col min="7" max="7" width="8.85546875" style="34"/>
    <col min="9" max="9" width="57.42578125" customWidth="1"/>
    <col min="12" max="12" width="13" customWidth="1"/>
    <col min="13" max="13" width="58" bestFit="1" customWidth="1"/>
    <col min="14" max="14" width="44.85546875" customWidth="1"/>
    <col min="15" max="15" width="49" customWidth="1"/>
    <col min="16" max="16" width="29.140625" customWidth="1"/>
    <col min="17" max="17" width="13" customWidth="1"/>
  </cols>
  <sheetData>
    <row r="1" spans="1:16" s="9" customFormat="1" x14ac:dyDescent="0.25">
      <c r="A1" s="30"/>
      <c r="B1" s="30"/>
      <c r="C1" s="30"/>
      <c r="D1" s="30"/>
      <c r="E1" s="30"/>
      <c r="F1" s="30"/>
      <c r="G1" s="32"/>
    </row>
    <row r="2" spans="1:16" ht="18.75" hidden="1" x14ac:dyDescent="0.25">
      <c r="A2" s="27" t="s">
        <v>2</v>
      </c>
      <c r="B2" s="27" t="s">
        <v>16</v>
      </c>
      <c r="C2" s="27" t="s">
        <v>17</v>
      </c>
      <c r="D2" s="57" t="s">
        <v>18</v>
      </c>
      <c r="E2" s="58"/>
      <c r="F2" s="58"/>
      <c r="G2" s="58"/>
      <c r="H2" s="58"/>
      <c r="I2" s="58"/>
      <c r="J2" s="59"/>
      <c r="L2" s="1" t="s">
        <v>2</v>
      </c>
      <c r="M2" s="1" t="s">
        <v>19</v>
      </c>
      <c r="N2" s="22" t="s">
        <v>20</v>
      </c>
      <c r="O2" s="23" t="s">
        <v>21</v>
      </c>
      <c r="P2" t="s">
        <v>22</v>
      </c>
    </row>
    <row r="3" spans="1:16" s="21" customFormat="1" ht="45" hidden="1" x14ac:dyDescent="0.25">
      <c r="A3" s="20" t="s">
        <v>7</v>
      </c>
      <c r="B3" s="20" t="str">
        <f>IFERROR(AVERAGEIF(Checklist!$C$3:$C$18,"Mogen",Checklist!$E$3:$E$18),"")</f>
        <v/>
      </c>
      <c r="C3" s="20" t="str">
        <f>IFERROR(SUM(Checklist!E5,Checklist!E8,Checklist!E15,Checklist!E17),"")</f>
        <v/>
      </c>
      <c r="D3" s="20" t="str">
        <f>IF(B3="","",IF(B3&gt;=4,"Sterk",IF(B3&gt;=3,"Aandachtspunt","Kwetsbaar")))</f>
        <v/>
      </c>
      <c r="E3" s="20" t="str">
        <f>IF(D3="","",IF(D3="Sterk","Blijf dit benutten en deel je ervaring met collega’s.",IF(D3="Aandachtspunt","Zoek kansen om dit te versterken via oefening of feedback.","Bespreek dit met je leidinggevende/team en zoek steun of training.")))</f>
        <v/>
      </c>
      <c r="F3" s="31" t="str">
        <f>IF(C3="","",IF(C3&gt;=16,"A – Sterk fundament",IF(C3&gt;=11,"B – Groei in balans","C – Kwetsbare basis")))</f>
        <v/>
      </c>
      <c r="G3" s="33"/>
      <c r="L3" s="21" t="s">
        <v>7</v>
      </c>
      <c r="M3" s="21" t="s">
        <v>23</v>
      </c>
      <c r="N3" s="25" t="s">
        <v>24</v>
      </c>
      <c r="O3" s="24" t="s">
        <v>25</v>
      </c>
      <c r="P3" s="21" t="str">
        <f>IFERROR(INDEX(A3:A6,MATCH(MAX(B3:B6),B3:B6,0)),"")</f>
        <v/>
      </c>
    </row>
    <row r="4" spans="1:16" s="21" customFormat="1" ht="45" hidden="1" x14ac:dyDescent="0.25">
      <c r="A4" s="20" t="s">
        <v>4</v>
      </c>
      <c r="B4" s="20" t="str">
        <f>IFERROR(AVERAGEIF(Checklist!$C$3:$C$18,"Willen",Checklist!$E$3:$E$18),"")</f>
        <v/>
      </c>
      <c r="C4" s="72" t="str">
        <f>IFERROR(SUM(Checklist!E3,Checklist!E6,Checklist!E11,Checklist!E14),"")</f>
        <v/>
      </c>
      <c r="D4" s="20" t="str">
        <f>IF(B4="","",IF(B4&gt;=4,"Sterk",IF(B4&gt;=3,"Aandachtspunt","Kwetsbaar")))</f>
        <v/>
      </c>
      <c r="E4" s="20" t="str">
        <f>IF(D4="","",IF(D4="Sterk","Blijf dit benutten en deel je ervaring met collega’s.",IF(D4="Aandachtspunt","Zoek kansen om dit te versterken via oefening of feedback.","Bespreek dit met je leidinggevende/team en zoek steun of training.")))</f>
        <v/>
      </c>
      <c r="F4" s="31" t="str">
        <f>IF(C4="","",IF(C4&gt;=16,"A – Sterk fundament",IF(C4&gt;=11,"B – Groei in balans","C – Kwetsbare basis")))</f>
        <v/>
      </c>
      <c r="G4" s="33"/>
      <c r="L4" s="21" t="s">
        <v>4</v>
      </c>
      <c r="M4" s="21" t="s">
        <v>26</v>
      </c>
      <c r="N4" s="26" t="s">
        <v>27</v>
      </c>
      <c r="O4" s="24" t="s">
        <v>28</v>
      </c>
      <c r="P4" s="21" t="str">
        <f>IFERROR(INDEX(A3:A6,MATCH(MIN(B3:B6),B3:B6,0)),"")</f>
        <v/>
      </c>
    </row>
    <row r="5" spans="1:16" s="21" customFormat="1" ht="45" hidden="1" x14ac:dyDescent="0.25">
      <c r="A5" s="20" t="s">
        <v>10</v>
      </c>
      <c r="B5" s="20" t="str">
        <f>IFERROR(AVERAGEIF(Checklist!$C$3:$C$18,"Kunnen",Checklist!$E$3:$E$18),"")</f>
        <v/>
      </c>
      <c r="C5" s="72" t="str">
        <f>IFERROR(SUM(Checklist!E10,Checklist!E12,Checklist!E16,Checklist!E18),"")</f>
        <v/>
      </c>
      <c r="D5" s="20" t="str">
        <f>IF(B5="","",IF(B5&gt;=4,"Sterk",IF(B5&gt;=3,"Aandachtspunt","Kwetsbaar")))</f>
        <v/>
      </c>
      <c r="E5" s="20" t="str">
        <f>IF(D5="","",IF(D5="Sterk","Blijf dit benutten en deel je ervaring met collega’s.",IF(D5="Aandachtspunt","Zoek kansen om dit te versterken via oefening of feedback.","Bespreek dit met je leidinggevende/team en zoek steun of training.")))</f>
        <v/>
      </c>
      <c r="F5" s="31" t="str">
        <f>IF(C5="","",IF(C5&gt;=16,"A – Sterk fundament",IF(C5&gt;=11,"B – Groei in balans","C – Kwetsbare basis")))</f>
        <v/>
      </c>
      <c r="G5" s="33"/>
      <c r="L5" s="21" t="s">
        <v>10</v>
      </c>
      <c r="M5" s="21" t="s">
        <v>29</v>
      </c>
      <c r="N5" s="26" t="s">
        <v>30</v>
      </c>
      <c r="O5" s="24" t="s">
        <v>31</v>
      </c>
    </row>
    <row r="6" spans="1:16" s="21" customFormat="1" ht="45" hidden="1" x14ac:dyDescent="0.25">
      <c r="A6" s="20" t="s">
        <v>6</v>
      </c>
      <c r="B6" s="20" t="str">
        <f>IFERROR(AVERAGEIF(Checklist!$C$3:$C$18,"Vertrouwen",Checklist!$E$3:$E$18),"")</f>
        <v/>
      </c>
      <c r="C6" s="20" t="str">
        <f>IFERROR(SUM(Checklist!E4,Checklist!E7,Checklist!E9,Checklist!E13),"")</f>
        <v/>
      </c>
      <c r="D6" s="28" t="str">
        <f>IF(B6="","",IF(B6&gt;=4,"Sterk",IF(B6&gt;=3,"Aandachtspunt","Kwetsbaar")))</f>
        <v/>
      </c>
      <c r="E6" s="20" t="str">
        <f>IF(D6="","",IF(D6="Sterk","Blijf dit benutten en deel je ervaring met collega’s.",IF(D6="Aandachtspunt","Zoek kansen om dit te versterken via oefening of feedback.","Bespreek dit met je leidinggevende/team en zoek steun of training.")))</f>
        <v/>
      </c>
      <c r="F6" s="31" t="str">
        <f>IF(C6="","",IF(C6&gt;=16,"A – Sterk fundament",IF(C6&gt;=11,"B – Groei in balans","C – Kwetsbare basis")))</f>
        <v/>
      </c>
      <c r="G6" s="33"/>
      <c r="L6" s="21" t="s">
        <v>6</v>
      </c>
      <c r="M6" s="21" t="s">
        <v>32</v>
      </c>
      <c r="N6" s="26" t="s">
        <v>33</v>
      </c>
      <c r="O6" s="24" t="s">
        <v>34</v>
      </c>
    </row>
    <row r="7" spans="1:16" ht="92.45" customHeight="1" x14ac:dyDescent="0.25">
      <c r="A7" s="62" t="s">
        <v>35</v>
      </c>
      <c r="B7" s="63"/>
      <c r="C7" s="63"/>
      <c r="D7" s="63"/>
      <c r="E7" s="63"/>
      <c r="F7" s="64"/>
      <c r="I7" s="51"/>
    </row>
    <row r="8" spans="1:16" ht="61.5" customHeight="1" x14ac:dyDescent="0.3">
      <c r="A8" s="65"/>
      <c r="B8" s="65"/>
      <c r="C8" s="65"/>
      <c r="D8" s="65"/>
      <c r="E8" s="65"/>
      <c r="I8" s="53"/>
    </row>
    <row r="9" spans="1:16" x14ac:dyDescent="0.25">
      <c r="A9" s="14"/>
    </row>
    <row r="10" spans="1:16" x14ac:dyDescent="0.25">
      <c r="A10" s="14"/>
    </row>
    <row r="11" spans="1:16" x14ac:dyDescent="0.25">
      <c r="A11" s="14"/>
    </row>
    <row r="12" spans="1:16" ht="18.75" x14ac:dyDescent="0.3">
      <c r="A12" s="14"/>
      <c r="I12" s="53"/>
    </row>
    <row r="13" spans="1:16" x14ac:dyDescent="0.25">
      <c r="A13" s="14"/>
    </row>
    <row r="14" spans="1:16" x14ac:dyDescent="0.25">
      <c r="A14" s="14"/>
    </row>
    <row r="15" spans="1:16" ht="18.75" x14ac:dyDescent="0.3">
      <c r="A15" s="14"/>
      <c r="I15" s="53"/>
    </row>
    <row r="16" spans="1:16" x14ac:dyDescent="0.25">
      <c r="A16" s="14"/>
    </row>
    <row r="17" spans="1:7" x14ac:dyDescent="0.25">
      <c r="A17" s="14"/>
    </row>
    <row r="18" spans="1:7" x14ac:dyDescent="0.25">
      <c r="A18" s="5"/>
      <c r="B18" s="5"/>
    </row>
    <row r="19" spans="1:7" ht="96.95" customHeight="1" x14ac:dyDescent="0.25">
      <c r="A19" s="6"/>
    </row>
    <row r="20" spans="1:7" x14ac:dyDescent="0.25">
      <c r="A20" s="6"/>
    </row>
    <row r="21" spans="1:7" x14ac:dyDescent="0.25">
      <c r="A21" s="6"/>
    </row>
    <row r="22" spans="1:7" x14ac:dyDescent="0.25">
      <c r="A22" s="6"/>
    </row>
    <row r="23" spans="1:7" x14ac:dyDescent="0.25">
      <c r="A23" s="6"/>
    </row>
    <row r="24" spans="1:7" x14ac:dyDescent="0.25">
      <c r="A24" s="6"/>
    </row>
    <row r="25" spans="1:7" x14ac:dyDescent="0.25">
      <c r="A25" s="6"/>
    </row>
    <row r="26" spans="1:7" ht="21.6" customHeight="1" x14ac:dyDescent="0.25">
      <c r="A26" s="6"/>
    </row>
    <row r="27" spans="1:7" s="38" customFormat="1" ht="36.950000000000003" customHeight="1" x14ac:dyDescent="0.35">
      <c r="A27" s="60" t="s">
        <v>53</v>
      </c>
      <c r="B27" s="60"/>
      <c r="C27" s="66" t="str">
        <f>IF(SUM($B$3:$B$6)=0,"",INDEX($A$3:$A$6,MATCH(MAX($B$3:$B$6),$B$3:$B$6,0)))</f>
        <v/>
      </c>
      <c r="D27" s="66"/>
      <c r="E27" s="66"/>
      <c r="F27" s="66"/>
      <c r="G27" s="39"/>
    </row>
    <row r="28" spans="1:7" s="38" customFormat="1" ht="36.950000000000003" customHeight="1" x14ac:dyDescent="0.35">
      <c r="A28" s="61" t="s">
        <v>54</v>
      </c>
      <c r="B28" s="61"/>
      <c r="C28" s="67" t="str">
        <f>IF(SUM($B$3:$B$6)=0,"",INDEX($A$3:$A$6,MATCH(MIN($B$3:$B$6),$B$3:$B$6,0)))</f>
        <v/>
      </c>
      <c r="D28" s="67"/>
      <c r="E28" s="67"/>
      <c r="F28" s="67"/>
      <c r="G28" s="39"/>
    </row>
    <row r="30" spans="1:7" x14ac:dyDescent="0.25">
      <c r="A30" s="6"/>
    </row>
    <row r="31" spans="1:7" x14ac:dyDescent="0.25">
      <c r="A31" s="4"/>
    </row>
    <row r="32" spans="1:7" x14ac:dyDescent="0.25">
      <c r="A32" s="4"/>
    </row>
    <row r="33" spans="1:5" ht="12.95" customHeight="1" x14ac:dyDescent="0.25">
      <c r="A33" s="15"/>
      <c r="D33" s="68"/>
      <c r="E33" s="68"/>
    </row>
    <row r="34" spans="1:5" ht="15.75" customHeight="1" x14ac:dyDescent="0.25">
      <c r="A34" s="70"/>
      <c r="B34" s="70"/>
      <c r="C34" s="70"/>
      <c r="D34" s="70"/>
      <c r="E34" s="70"/>
    </row>
    <row r="37" spans="1:5" x14ac:dyDescent="0.25">
      <c r="A37" s="4"/>
    </row>
    <row r="38" spans="1:5" x14ac:dyDescent="0.25">
      <c r="A38" s="4"/>
    </row>
    <row r="39" spans="1:5" x14ac:dyDescent="0.25">
      <c r="A39" s="4"/>
    </row>
    <row r="40" spans="1:5" x14ac:dyDescent="0.25">
      <c r="A40" s="4"/>
    </row>
    <row r="41" spans="1:5" x14ac:dyDescent="0.25">
      <c r="A41" s="4"/>
    </row>
    <row r="42" spans="1:5" x14ac:dyDescent="0.25">
      <c r="A42" s="4"/>
    </row>
    <row r="43" spans="1:5" x14ac:dyDescent="0.25">
      <c r="A43" s="4"/>
    </row>
    <row r="44" spans="1:5" x14ac:dyDescent="0.25">
      <c r="A44" s="4"/>
    </row>
    <row r="45" spans="1:5" x14ac:dyDescent="0.25">
      <c r="A45" s="4"/>
    </row>
    <row r="57" spans="9:9" x14ac:dyDescent="0.25">
      <c r="I57" s="52"/>
    </row>
    <row r="66" spans="1:8" ht="18.75" x14ac:dyDescent="0.25">
      <c r="A66" s="29"/>
    </row>
    <row r="67" spans="1:8" ht="53.25" customHeight="1" x14ac:dyDescent="0.25">
      <c r="A67" s="69"/>
      <c r="B67" s="69"/>
      <c r="C67" s="69"/>
      <c r="D67" s="69"/>
    </row>
    <row r="68" spans="1:8" ht="15.75" x14ac:dyDescent="0.25">
      <c r="A68" s="35"/>
      <c r="B68" s="35"/>
      <c r="C68" s="35"/>
      <c r="D68" s="35"/>
      <c r="E68" s="36"/>
      <c r="F68" s="40" t="s">
        <v>12</v>
      </c>
      <c r="G68" s="37"/>
      <c r="H68" s="37"/>
    </row>
    <row r="69" spans="1:8" x14ac:dyDescent="0.25">
      <c r="G69"/>
    </row>
    <row r="70" spans="1:8" x14ac:dyDescent="0.25">
      <c r="G70"/>
    </row>
    <row r="71" spans="1:8" x14ac:dyDescent="0.25">
      <c r="G71"/>
    </row>
    <row r="72" spans="1:8" x14ac:dyDescent="0.25">
      <c r="G72"/>
    </row>
    <row r="73" spans="1:8" x14ac:dyDescent="0.25">
      <c r="G73"/>
    </row>
    <row r="74" spans="1:8" x14ac:dyDescent="0.25">
      <c r="G74"/>
    </row>
    <row r="75" spans="1:8" x14ac:dyDescent="0.25">
      <c r="G75"/>
    </row>
    <row r="76" spans="1:8" x14ac:dyDescent="0.25">
      <c r="G76"/>
    </row>
    <row r="77" spans="1:8" x14ac:dyDescent="0.25">
      <c r="G77"/>
    </row>
    <row r="78" spans="1:8" x14ac:dyDescent="0.25">
      <c r="G78"/>
    </row>
    <row r="79" spans="1:8" x14ac:dyDescent="0.25">
      <c r="G79"/>
    </row>
    <row r="80" spans="1:8" x14ac:dyDescent="0.25">
      <c r="G80"/>
    </row>
    <row r="81" spans="7:7" x14ac:dyDescent="0.25">
      <c r="G81"/>
    </row>
    <row r="82" spans="7:7" x14ac:dyDescent="0.25">
      <c r="G82"/>
    </row>
    <row r="83" spans="7:7" x14ac:dyDescent="0.25">
      <c r="G83"/>
    </row>
    <row r="84" spans="7:7" x14ac:dyDescent="0.25">
      <c r="G84"/>
    </row>
    <row r="85" spans="7:7" x14ac:dyDescent="0.25">
      <c r="G85"/>
    </row>
    <row r="86" spans="7:7" x14ac:dyDescent="0.25">
      <c r="G86"/>
    </row>
    <row r="87" spans="7:7" x14ac:dyDescent="0.25">
      <c r="G87"/>
    </row>
    <row r="88" spans="7:7" x14ac:dyDescent="0.25">
      <c r="G88"/>
    </row>
    <row r="89" spans="7:7" x14ac:dyDescent="0.25">
      <c r="G89"/>
    </row>
    <row r="90" spans="7:7" x14ac:dyDescent="0.25">
      <c r="G90"/>
    </row>
    <row r="91" spans="7:7" x14ac:dyDescent="0.25">
      <c r="G91"/>
    </row>
    <row r="92" spans="7:7" x14ac:dyDescent="0.25">
      <c r="G92"/>
    </row>
    <row r="93" spans="7:7" x14ac:dyDescent="0.25">
      <c r="G93"/>
    </row>
    <row r="94" spans="7:7" x14ac:dyDescent="0.25">
      <c r="G94"/>
    </row>
    <row r="95" spans="7:7" x14ac:dyDescent="0.25">
      <c r="G95"/>
    </row>
    <row r="96" spans="7:7" x14ac:dyDescent="0.25">
      <c r="G96"/>
    </row>
    <row r="97" spans="7:7" x14ac:dyDescent="0.25">
      <c r="G97"/>
    </row>
    <row r="98" spans="7:7" x14ac:dyDescent="0.25">
      <c r="G98"/>
    </row>
    <row r="99" spans="7:7" x14ac:dyDescent="0.25">
      <c r="G99"/>
    </row>
    <row r="100" spans="7:7" x14ac:dyDescent="0.25">
      <c r="G100"/>
    </row>
    <row r="101" spans="7:7" x14ac:dyDescent="0.25">
      <c r="G101"/>
    </row>
    <row r="102" spans="7:7" x14ac:dyDescent="0.25">
      <c r="G102"/>
    </row>
    <row r="103" spans="7:7" x14ac:dyDescent="0.25">
      <c r="G103"/>
    </row>
    <row r="104" spans="7:7" x14ac:dyDescent="0.25">
      <c r="G104"/>
    </row>
    <row r="105" spans="7:7" x14ac:dyDescent="0.25">
      <c r="G105"/>
    </row>
    <row r="106" spans="7:7" x14ac:dyDescent="0.25">
      <c r="G106"/>
    </row>
    <row r="107" spans="7:7" x14ac:dyDescent="0.25">
      <c r="G107"/>
    </row>
    <row r="108" spans="7:7" x14ac:dyDescent="0.25">
      <c r="G108"/>
    </row>
    <row r="109" spans="7:7" x14ac:dyDescent="0.25">
      <c r="G109"/>
    </row>
    <row r="110" spans="7:7" x14ac:dyDescent="0.25">
      <c r="G110"/>
    </row>
    <row r="111" spans="7:7" x14ac:dyDescent="0.25">
      <c r="G111"/>
    </row>
    <row r="112" spans="7:7" x14ac:dyDescent="0.25">
      <c r="G112"/>
    </row>
    <row r="113" spans="7:7" x14ac:dyDescent="0.25">
      <c r="G113"/>
    </row>
    <row r="114" spans="7:7" x14ac:dyDescent="0.25">
      <c r="G114"/>
    </row>
    <row r="115" spans="7:7" x14ac:dyDescent="0.25">
      <c r="G115"/>
    </row>
    <row r="116" spans="7:7" x14ac:dyDescent="0.25">
      <c r="G116"/>
    </row>
    <row r="117" spans="7:7" x14ac:dyDescent="0.25">
      <c r="G117"/>
    </row>
    <row r="118" spans="7:7" x14ac:dyDescent="0.25">
      <c r="G118"/>
    </row>
    <row r="119" spans="7:7" x14ac:dyDescent="0.25">
      <c r="G119"/>
    </row>
    <row r="120" spans="7:7" x14ac:dyDescent="0.25">
      <c r="G120"/>
    </row>
    <row r="121" spans="7:7" x14ac:dyDescent="0.25">
      <c r="G121"/>
    </row>
    <row r="122" spans="7:7" x14ac:dyDescent="0.25">
      <c r="G122"/>
    </row>
    <row r="123" spans="7:7" x14ac:dyDescent="0.25">
      <c r="G123"/>
    </row>
    <row r="124" spans="7:7" x14ac:dyDescent="0.25">
      <c r="G124"/>
    </row>
    <row r="125" spans="7:7" x14ac:dyDescent="0.25">
      <c r="G125"/>
    </row>
    <row r="126" spans="7:7" x14ac:dyDescent="0.25">
      <c r="G126"/>
    </row>
    <row r="127" spans="7:7" x14ac:dyDescent="0.25">
      <c r="G127"/>
    </row>
    <row r="128" spans="7:7" x14ac:dyDescent="0.25">
      <c r="G128"/>
    </row>
    <row r="129" spans="7:7" x14ac:dyDescent="0.25">
      <c r="G129"/>
    </row>
    <row r="130" spans="7:7" x14ac:dyDescent="0.25">
      <c r="G130"/>
    </row>
    <row r="131" spans="7:7" x14ac:dyDescent="0.25">
      <c r="G131"/>
    </row>
    <row r="132" spans="7:7" x14ac:dyDescent="0.25">
      <c r="G132"/>
    </row>
    <row r="133" spans="7:7" x14ac:dyDescent="0.25">
      <c r="G133"/>
    </row>
    <row r="134" spans="7:7" x14ac:dyDescent="0.25">
      <c r="G134"/>
    </row>
    <row r="135" spans="7:7" x14ac:dyDescent="0.25">
      <c r="G135"/>
    </row>
    <row r="136" spans="7:7" x14ac:dyDescent="0.25">
      <c r="G136"/>
    </row>
    <row r="137" spans="7:7" x14ac:dyDescent="0.25">
      <c r="G137"/>
    </row>
    <row r="138" spans="7:7" x14ac:dyDescent="0.25">
      <c r="G138"/>
    </row>
    <row r="139" spans="7:7" x14ac:dyDescent="0.25">
      <c r="G139"/>
    </row>
    <row r="140" spans="7:7" x14ac:dyDescent="0.25">
      <c r="G140"/>
    </row>
    <row r="141" spans="7:7" x14ac:dyDescent="0.25">
      <c r="G141"/>
    </row>
    <row r="142" spans="7:7" x14ac:dyDescent="0.25">
      <c r="G142"/>
    </row>
    <row r="143" spans="7:7" x14ac:dyDescent="0.25">
      <c r="G143"/>
    </row>
    <row r="144" spans="7:7" x14ac:dyDescent="0.25">
      <c r="G144"/>
    </row>
    <row r="145" spans="7:7" x14ac:dyDescent="0.25">
      <c r="G145"/>
    </row>
    <row r="146" spans="7:7" x14ac:dyDescent="0.25">
      <c r="G146"/>
    </row>
    <row r="147" spans="7:7" x14ac:dyDescent="0.25">
      <c r="G147"/>
    </row>
    <row r="148" spans="7:7" x14ac:dyDescent="0.25">
      <c r="G148"/>
    </row>
    <row r="149" spans="7:7" x14ac:dyDescent="0.25">
      <c r="G149"/>
    </row>
    <row r="150" spans="7:7" x14ac:dyDescent="0.25">
      <c r="G150"/>
    </row>
    <row r="151" spans="7:7" x14ac:dyDescent="0.25">
      <c r="G151"/>
    </row>
    <row r="152" spans="7:7" x14ac:dyDescent="0.25">
      <c r="G152"/>
    </row>
    <row r="153" spans="7:7" x14ac:dyDescent="0.25">
      <c r="G153"/>
    </row>
    <row r="154" spans="7:7" x14ac:dyDescent="0.25">
      <c r="G154"/>
    </row>
    <row r="155" spans="7:7" x14ac:dyDescent="0.25">
      <c r="G155"/>
    </row>
    <row r="156" spans="7:7" x14ac:dyDescent="0.25">
      <c r="G156"/>
    </row>
    <row r="157" spans="7:7" x14ac:dyDescent="0.25">
      <c r="G157"/>
    </row>
    <row r="158" spans="7:7" x14ac:dyDescent="0.25">
      <c r="G158"/>
    </row>
    <row r="159" spans="7:7" x14ac:dyDescent="0.25">
      <c r="G159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  <row r="174" spans="7:7" x14ac:dyDescent="0.25">
      <c r="G174"/>
    </row>
    <row r="175" spans="7:7" x14ac:dyDescent="0.25">
      <c r="G175"/>
    </row>
    <row r="176" spans="7:7" x14ac:dyDescent="0.25">
      <c r="G176"/>
    </row>
    <row r="177" spans="7:7" x14ac:dyDescent="0.25">
      <c r="G177"/>
    </row>
    <row r="178" spans="7:7" x14ac:dyDescent="0.25">
      <c r="G178"/>
    </row>
    <row r="179" spans="7:7" x14ac:dyDescent="0.25">
      <c r="G179"/>
    </row>
    <row r="180" spans="7:7" x14ac:dyDescent="0.25">
      <c r="G180"/>
    </row>
    <row r="181" spans="7:7" x14ac:dyDescent="0.25">
      <c r="G181"/>
    </row>
    <row r="182" spans="7:7" x14ac:dyDescent="0.25">
      <c r="G182"/>
    </row>
    <row r="183" spans="7:7" x14ac:dyDescent="0.25">
      <c r="G183"/>
    </row>
    <row r="184" spans="7:7" x14ac:dyDescent="0.25">
      <c r="G184"/>
    </row>
    <row r="185" spans="7:7" x14ac:dyDescent="0.25">
      <c r="G185"/>
    </row>
    <row r="186" spans="7:7" x14ac:dyDescent="0.25">
      <c r="G186"/>
    </row>
    <row r="187" spans="7:7" x14ac:dyDescent="0.25">
      <c r="G187"/>
    </row>
    <row r="188" spans="7:7" x14ac:dyDescent="0.25">
      <c r="G188"/>
    </row>
    <row r="189" spans="7:7" x14ac:dyDescent="0.25">
      <c r="G189"/>
    </row>
    <row r="190" spans="7:7" x14ac:dyDescent="0.25">
      <c r="G190"/>
    </row>
    <row r="191" spans="7:7" x14ac:dyDescent="0.25">
      <c r="G191"/>
    </row>
    <row r="192" spans="7:7" x14ac:dyDescent="0.25">
      <c r="G192"/>
    </row>
    <row r="193" spans="7:7" x14ac:dyDescent="0.25">
      <c r="G193"/>
    </row>
    <row r="194" spans="7:7" x14ac:dyDescent="0.25">
      <c r="G194"/>
    </row>
    <row r="195" spans="7:7" x14ac:dyDescent="0.25">
      <c r="G195"/>
    </row>
    <row r="196" spans="7:7" x14ac:dyDescent="0.25">
      <c r="G196"/>
    </row>
    <row r="197" spans="7:7" x14ac:dyDescent="0.25">
      <c r="G197"/>
    </row>
    <row r="198" spans="7:7" x14ac:dyDescent="0.25">
      <c r="G198"/>
    </row>
    <row r="199" spans="7:7" x14ac:dyDescent="0.25">
      <c r="G199"/>
    </row>
    <row r="200" spans="7:7" x14ac:dyDescent="0.25">
      <c r="G200"/>
    </row>
    <row r="201" spans="7:7" x14ac:dyDescent="0.25">
      <c r="G201"/>
    </row>
    <row r="202" spans="7:7" x14ac:dyDescent="0.25">
      <c r="G202"/>
    </row>
    <row r="203" spans="7:7" x14ac:dyDescent="0.25">
      <c r="G203"/>
    </row>
    <row r="204" spans="7:7" x14ac:dyDescent="0.25">
      <c r="G204"/>
    </row>
    <row r="205" spans="7:7" x14ac:dyDescent="0.25">
      <c r="G205"/>
    </row>
    <row r="206" spans="7:7" x14ac:dyDescent="0.25">
      <c r="G206"/>
    </row>
    <row r="207" spans="7:7" x14ac:dyDescent="0.25">
      <c r="G207"/>
    </row>
    <row r="208" spans="7:7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  <row r="222" spans="7:7" x14ac:dyDescent="0.25">
      <c r="G222"/>
    </row>
    <row r="223" spans="7:7" x14ac:dyDescent="0.25">
      <c r="G223"/>
    </row>
    <row r="224" spans="7:7" x14ac:dyDescent="0.25">
      <c r="G224"/>
    </row>
    <row r="225" spans="7:7" x14ac:dyDescent="0.25">
      <c r="G225"/>
    </row>
    <row r="226" spans="7:7" x14ac:dyDescent="0.25">
      <c r="G226"/>
    </row>
    <row r="227" spans="7:7" x14ac:dyDescent="0.25">
      <c r="G227"/>
    </row>
    <row r="228" spans="7:7" x14ac:dyDescent="0.25">
      <c r="G228"/>
    </row>
    <row r="229" spans="7:7" x14ac:dyDescent="0.25">
      <c r="G229"/>
    </row>
    <row r="230" spans="7:7" x14ac:dyDescent="0.25">
      <c r="G230"/>
    </row>
    <row r="231" spans="7:7" x14ac:dyDescent="0.25">
      <c r="G231"/>
    </row>
    <row r="232" spans="7:7" x14ac:dyDescent="0.25">
      <c r="G232"/>
    </row>
    <row r="233" spans="7:7" x14ac:dyDescent="0.25">
      <c r="G233"/>
    </row>
    <row r="234" spans="7:7" x14ac:dyDescent="0.25">
      <c r="G234"/>
    </row>
    <row r="235" spans="7:7" x14ac:dyDescent="0.25">
      <c r="G235"/>
    </row>
    <row r="236" spans="7:7" x14ac:dyDescent="0.25">
      <c r="G236"/>
    </row>
    <row r="237" spans="7:7" x14ac:dyDescent="0.25">
      <c r="G237"/>
    </row>
    <row r="238" spans="7:7" x14ac:dyDescent="0.25">
      <c r="G238"/>
    </row>
    <row r="239" spans="7:7" x14ac:dyDescent="0.25">
      <c r="G239"/>
    </row>
    <row r="240" spans="7:7" x14ac:dyDescent="0.25">
      <c r="G240"/>
    </row>
    <row r="241" spans="7:7" x14ac:dyDescent="0.25">
      <c r="G241"/>
    </row>
    <row r="242" spans="7:7" x14ac:dyDescent="0.25">
      <c r="G242"/>
    </row>
    <row r="243" spans="7:7" x14ac:dyDescent="0.25">
      <c r="G243"/>
    </row>
    <row r="244" spans="7:7" x14ac:dyDescent="0.25">
      <c r="G244"/>
    </row>
    <row r="245" spans="7:7" x14ac:dyDescent="0.25">
      <c r="G245"/>
    </row>
    <row r="246" spans="7:7" x14ac:dyDescent="0.25">
      <c r="G246"/>
    </row>
    <row r="247" spans="7:7" x14ac:dyDescent="0.25">
      <c r="G247"/>
    </row>
    <row r="248" spans="7:7" x14ac:dyDescent="0.25">
      <c r="G248"/>
    </row>
    <row r="249" spans="7:7" x14ac:dyDescent="0.25">
      <c r="G249"/>
    </row>
    <row r="250" spans="7:7" x14ac:dyDescent="0.25">
      <c r="G250"/>
    </row>
    <row r="251" spans="7:7" x14ac:dyDescent="0.25">
      <c r="G251"/>
    </row>
    <row r="252" spans="7:7" x14ac:dyDescent="0.25">
      <c r="G252"/>
    </row>
    <row r="253" spans="7:7" x14ac:dyDescent="0.25">
      <c r="G253"/>
    </row>
    <row r="254" spans="7:7" x14ac:dyDescent="0.25">
      <c r="G254"/>
    </row>
    <row r="255" spans="7:7" x14ac:dyDescent="0.25">
      <c r="G255"/>
    </row>
    <row r="256" spans="7:7" x14ac:dyDescent="0.25">
      <c r="G256"/>
    </row>
    <row r="257" spans="7:7" x14ac:dyDescent="0.25">
      <c r="G257"/>
    </row>
    <row r="258" spans="7:7" x14ac:dyDescent="0.25">
      <c r="G258"/>
    </row>
    <row r="259" spans="7:7" x14ac:dyDescent="0.25">
      <c r="G259"/>
    </row>
    <row r="260" spans="7:7" x14ac:dyDescent="0.25">
      <c r="G260"/>
    </row>
    <row r="261" spans="7:7" x14ac:dyDescent="0.25">
      <c r="G261"/>
    </row>
    <row r="262" spans="7:7" x14ac:dyDescent="0.25">
      <c r="G262"/>
    </row>
    <row r="263" spans="7:7" x14ac:dyDescent="0.25">
      <c r="G263"/>
    </row>
    <row r="264" spans="7:7" x14ac:dyDescent="0.25">
      <c r="G264"/>
    </row>
    <row r="265" spans="7:7" x14ac:dyDescent="0.25">
      <c r="G265"/>
    </row>
    <row r="266" spans="7:7" x14ac:dyDescent="0.25">
      <c r="G266"/>
    </row>
    <row r="267" spans="7:7" x14ac:dyDescent="0.25">
      <c r="G267"/>
    </row>
    <row r="268" spans="7:7" x14ac:dyDescent="0.25">
      <c r="G268"/>
    </row>
    <row r="269" spans="7:7" x14ac:dyDescent="0.25">
      <c r="G269"/>
    </row>
    <row r="270" spans="7:7" x14ac:dyDescent="0.25">
      <c r="G270"/>
    </row>
    <row r="271" spans="7:7" x14ac:dyDescent="0.25">
      <c r="G271"/>
    </row>
    <row r="272" spans="7:7" x14ac:dyDescent="0.25">
      <c r="G272"/>
    </row>
    <row r="273" spans="7:7" x14ac:dyDescent="0.25">
      <c r="G273"/>
    </row>
    <row r="274" spans="7:7" x14ac:dyDescent="0.25">
      <c r="G274"/>
    </row>
    <row r="275" spans="7:7" x14ac:dyDescent="0.25">
      <c r="G275"/>
    </row>
    <row r="276" spans="7:7" x14ac:dyDescent="0.25">
      <c r="G276"/>
    </row>
    <row r="277" spans="7:7" x14ac:dyDescent="0.25">
      <c r="G277"/>
    </row>
    <row r="278" spans="7:7" x14ac:dyDescent="0.25">
      <c r="G278"/>
    </row>
    <row r="279" spans="7:7" x14ac:dyDescent="0.25">
      <c r="G279"/>
    </row>
    <row r="280" spans="7:7" x14ac:dyDescent="0.25">
      <c r="G280"/>
    </row>
    <row r="281" spans="7:7" x14ac:dyDescent="0.25">
      <c r="G281"/>
    </row>
    <row r="282" spans="7:7" x14ac:dyDescent="0.25">
      <c r="G282"/>
    </row>
    <row r="283" spans="7:7" x14ac:dyDescent="0.25">
      <c r="G283"/>
    </row>
    <row r="284" spans="7:7" x14ac:dyDescent="0.25">
      <c r="G284"/>
    </row>
    <row r="285" spans="7:7" x14ac:dyDescent="0.25">
      <c r="G285"/>
    </row>
    <row r="286" spans="7:7" x14ac:dyDescent="0.25">
      <c r="G286"/>
    </row>
    <row r="287" spans="7:7" x14ac:dyDescent="0.25">
      <c r="G287"/>
    </row>
    <row r="288" spans="7:7" x14ac:dyDescent="0.25">
      <c r="G288"/>
    </row>
    <row r="289" spans="7:7" x14ac:dyDescent="0.25">
      <c r="G289"/>
    </row>
    <row r="290" spans="7:7" x14ac:dyDescent="0.25">
      <c r="G290"/>
    </row>
    <row r="291" spans="7:7" x14ac:dyDescent="0.25">
      <c r="G291"/>
    </row>
    <row r="292" spans="7:7" x14ac:dyDescent="0.25">
      <c r="G292"/>
    </row>
    <row r="293" spans="7:7" x14ac:dyDescent="0.25">
      <c r="G293"/>
    </row>
    <row r="294" spans="7:7" x14ac:dyDescent="0.25">
      <c r="G294"/>
    </row>
    <row r="295" spans="7:7" x14ac:dyDescent="0.25">
      <c r="G295"/>
    </row>
    <row r="296" spans="7:7" x14ac:dyDescent="0.25">
      <c r="G296"/>
    </row>
    <row r="297" spans="7:7" x14ac:dyDescent="0.25">
      <c r="G297"/>
    </row>
    <row r="298" spans="7:7" x14ac:dyDescent="0.25">
      <c r="G298"/>
    </row>
    <row r="299" spans="7:7" x14ac:dyDescent="0.25">
      <c r="G299"/>
    </row>
    <row r="300" spans="7:7" x14ac:dyDescent="0.25">
      <c r="G300"/>
    </row>
    <row r="301" spans="7:7" x14ac:dyDescent="0.25">
      <c r="G301"/>
    </row>
    <row r="302" spans="7:7" x14ac:dyDescent="0.25">
      <c r="G302"/>
    </row>
    <row r="303" spans="7:7" x14ac:dyDescent="0.25">
      <c r="G303"/>
    </row>
    <row r="304" spans="7:7" x14ac:dyDescent="0.25">
      <c r="G304"/>
    </row>
    <row r="305" spans="7:7" x14ac:dyDescent="0.25">
      <c r="G305"/>
    </row>
    <row r="306" spans="7:7" x14ac:dyDescent="0.25">
      <c r="G306"/>
    </row>
    <row r="307" spans="7:7" x14ac:dyDescent="0.25">
      <c r="G307"/>
    </row>
    <row r="308" spans="7:7" x14ac:dyDescent="0.25">
      <c r="G308"/>
    </row>
    <row r="309" spans="7:7" x14ac:dyDescent="0.25">
      <c r="G309"/>
    </row>
    <row r="310" spans="7:7" x14ac:dyDescent="0.25">
      <c r="G310"/>
    </row>
    <row r="311" spans="7:7" x14ac:dyDescent="0.25">
      <c r="G311"/>
    </row>
    <row r="312" spans="7:7" x14ac:dyDescent="0.25">
      <c r="G312"/>
    </row>
    <row r="313" spans="7:7" x14ac:dyDescent="0.25">
      <c r="G313"/>
    </row>
    <row r="314" spans="7:7" x14ac:dyDescent="0.25">
      <c r="G314"/>
    </row>
    <row r="315" spans="7:7" x14ac:dyDescent="0.25">
      <c r="G315"/>
    </row>
    <row r="316" spans="7:7" x14ac:dyDescent="0.25">
      <c r="G316"/>
    </row>
    <row r="317" spans="7:7" x14ac:dyDescent="0.25">
      <c r="G317"/>
    </row>
    <row r="318" spans="7:7" x14ac:dyDescent="0.25">
      <c r="G318"/>
    </row>
    <row r="319" spans="7:7" x14ac:dyDescent="0.25">
      <c r="G319"/>
    </row>
    <row r="320" spans="7:7" x14ac:dyDescent="0.25">
      <c r="G320"/>
    </row>
    <row r="321" spans="7:7" x14ac:dyDescent="0.25">
      <c r="G321"/>
    </row>
    <row r="322" spans="7:7" x14ac:dyDescent="0.25">
      <c r="G322"/>
    </row>
    <row r="323" spans="7:7" x14ac:dyDescent="0.25">
      <c r="G323"/>
    </row>
    <row r="324" spans="7:7" x14ac:dyDescent="0.25">
      <c r="G324"/>
    </row>
    <row r="325" spans="7:7" x14ac:dyDescent="0.25">
      <c r="G325"/>
    </row>
    <row r="326" spans="7:7" x14ac:dyDescent="0.25">
      <c r="G326"/>
    </row>
    <row r="327" spans="7:7" x14ac:dyDescent="0.25">
      <c r="G327"/>
    </row>
    <row r="328" spans="7:7" x14ac:dyDescent="0.25">
      <c r="G328"/>
    </row>
    <row r="329" spans="7:7" x14ac:dyDescent="0.25">
      <c r="G329"/>
    </row>
    <row r="330" spans="7:7" x14ac:dyDescent="0.25">
      <c r="G330"/>
    </row>
    <row r="331" spans="7:7" x14ac:dyDescent="0.25">
      <c r="G331"/>
    </row>
    <row r="332" spans="7:7" x14ac:dyDescent="0.25">
      <c r="G332"/>
    </row>
    <row r="333" spans="7:7" x14ac:dyDescent="0.25">
      <c r="G333"/>
    </row>
    <row r="334" spans="7:7" x14ac:dyDescent="0.25">
      <c r="G334"/>
    </row>
    <row r="335" spans="7:7" x14ac:dyDescent="0.25">
      <c r="G335"/>
    </row>
    <row r="336" spans="7:7" x14ac:dyDescent="0.25">
      <c r="G336"/>
    </row>
    <row r="337" spans="7:7" x14ac:dyDescent="0.25">
      <c r="G337"/>
    </row>
    <row r="338" spans="7:7" x14ac:dyDescent="0.25">
      <c r="G338"/>
    </row>
    <row r="339" spans="7:7" x14ac:dyDescent="0.25">
      <c r="G339"/>
    </row>
    <row r="340" spans="7:7" x14ac:dyDescent="0.25">
      <c r="G340"/>
    </row>
    <row r="341" spans="7:7" x14ac:dyDescent="0.25">
      <c r="G341"/>
    </row>
    <row r="342" spans="7:7" x14ac:dyDescent="0.25">
      <c r="G342"/>
    </row>
    <row r="343" spans="7:7" x14ac:dyDescent="0.25">
      <c r="G343"/>
    </row>
    <row r="344" spans="7:7" x14ac:dyDescent="0.25">
      <c r="G344"/>
    </row>
    <row r="345" spans="7:7" x14ac:dyDescent="0.25">
      <c r="G345"/>
    </row>
    <row r="346" spans="7:7" x14ac:dyDescent="0.25">
      <c r="G346"/>
    </row>
    <row r="347" spans="7:7" x14ac:dyDescent="0.25">
      <c r="G347"/>
    </row>
    <row r="348" spans="7:7" x14ac:dyDescent="0.25">
      <c r="G348"/>
    </row>
    <row r="349" spans="7:7" x14ac:dyDescent="0.25">
      <c r="G349"/>
    </row>
    <row r="350" spans="7:7" x14ac:dyDescent="0.25">
      <c r="G350"/>
    </row>
    <row r="351" spans="7:7" x14ac:dyDescent="0.25">
      <c r="G351"/>
    </row>
    <row r="352" spans="7:7" x14ac:dyDescent="0.25">
      <c r="G352"/>
    </row>
    <row r="353" spans="7:7" x14ac:dyDescent="0.25">
      <c r="G353"/>
    </row>
    <row r="354" spans="7:7" x14ac:dyDescent="0.25">
      <c r="G354"/>
    </row>
    <row r="355" spans="7:7" x14ac:dyDescent="0.25">
      <c r="G355"/>
    </row>
    <row r="356" spans="7:7" x14ac:dyDescent="0.25">
      <c r="G356"/>
    </row>
    <row r="357" spans="7:7" x14ac:dyDescent="0.25">
      <c r="G357"/>
    </row>
    <row r="358" spans="7:7" x14ac:dyDescent="0.25">
      <c r="G358"/>
    </row>
    <row r="359" spans="7:7" x14ac:dyDescent="0.25">
      <c r="G359"/>
    </row>
    <row r="360" spans="7:7" x14ac:dyDescent="0.25">
      <c r="G360"/>
    </row>
    <row r="361" spans="7:7" x14ac:dyDescent="0.25">
      <c r="G361"/>
    </row>
    <row r="362" spans="7:7" x14ac:dyDescent="0.25">
      <c r="G362"/>
    </row>
    <row r="363" spans="7:7" x14ac:dyDescent="0.25">
      <c r="G363"/>
    </row>
    <row r="364" spans="7:7" x14ac:dyDescent="0.25">
      <c r="G364"/>
    </row>
    <row r="365" spans="7:7" x14ac:dyDescent="0.25">
      <c r="G365"/>
    </row>
    <row r="366" spans="7:7" x14ac:dyDescent="0.25">
      <c r="G366"/>
    </row>
    <row r="367" spans="7:7" x14ac:dyDescent="0.25">
      <c r="G367"/>
    </row>
    <row r="368" spans="7:7" x14ac:dyDescent="0.25">
      <c r="G368"/>
    </row>
    <row r="369" spans="7:7" x14ac:dyDescent="0.25">
      <c r="G369"/>
    </row>
    <row r="370" spans="7:7" x14ac:dyDescent="0.25">
      <c r="G370"/>
    </row>
    <row r="371" spans="7:7" x14ac:dyDescent="0.25">
      <c r="G371"/>
    </row>
    <row r="372" spans="7:7" x14ac:dyDescent="0.25">
      <c r="G372"/>
    </row>
    <row r="373" spans="7:7" x14ac:dyDescent="0.25">
      <c r="G373"/>
    </row>
    <row r="374" spans="7:7" x14ac:dyDescent="0.25">
      <c r="G374"/>
    </row>
    <row r="375" spans="7:7" x14ac:dyDescent="0.25">
      <c r="G375"/>
    </row>
    <row r="376" spans="7:7" x14ac:dyDescent="0.25">
      <c r="G376"/>
    </row>
    <row r="377" spans="7:7" x14ac:dyDescent="0.25">
      <c r="G377"/>
    </row>
    <row r="378" spans="7:7" x14ac:dyDescent="0.25">
      <c r="G378"/>
    </row>
    <row r="379" spans="7:7" x14ac:dyDescent="0.25">
      <c r="G379"/>
    </row>
    <row r="380" spans="7:7" x14ac:dyDescent="0.25">
      <c r="G380"/>
    </row>
    <row r="381" spans="7:7" x14ac:dyDescent="0.25">
      <c r="G381"/>
    </row>
    <row r="382" spans="7:7" x14ac:dyDescent="0.25">
      <c r="G382"/>
    </row>
    <row r="383" spans="7:7" x14ac:dyDescent="0.25">
      <c r="G383"/>
    </row>
    <row r="384" spans="7:7" x14ac:dyDescent="0.25">
      <c r="G384"/>
    </row>
    <row r="385" spans="7:7" x14ac:dyDescent="0.25">
      <c r="G385"/>
    </row>
    <row r="386" spans="7:7" x14ac:dyDescent="0.25">
      <c r="G386"/>
    </row>
    <row r="387" spans="7:7" x14ac:dyDescent="0.25">
      <c r="G387"/>
    </row>
    <row r="388" spans="7:7" x14ac:dyDescent="0.25">
      <c r="G388"/>
    </row>
    <row r="389" spans="7:7" x14ac:dyDescent="0.25">
      <c r="G389"/>
    </row>
    <row r="390" spans="7:7" x14ac:dyDescent="0.25">
      <c r="G390"/>
    </row>
    <row r="391" spans="7:7" x14ac:dyDescent="0.25">
      <c r="G391"/>
    </row>
    <row r="392" spans="7:7" x14ac:dyDescent="0.25">
      <c r="G392"/>
    </row>
    <row r="393" spans="7:7" x14ac:dyDescent="0.25">
      <c r="G393"/>
    </row>
    <row r="394" spans="7:7" x14ac:dyDescent="0.25">
      <c r="G394"/>
    </row>
    <row r="395" spans="7:7" x14ac:dyDescent="0.25">
      <c r="G395"/>
    </row>
    <row r="396" spans="7:7" x14ac:dyDescent="0.25">
      <c r="G396"/>
    </row>
    <row r="397" spans="7:7" x14ac:dyDescent="0.25">
      <c r="G397"/>
    </row>
    <row r="398" spans="7:7" x14ac:dyDescent="0.25">
      <c r="G398"/>
    </row>
    <row r="399" spans="7:7" x14ac:dyDescent="0.25">
      <c r="G399"/>
    </row>
    <row r="400" spans="7:7" x14ac:dyDescent="0.25">
      <c r="G400"/>
    </row>
    <row r="401" spans="7:7" x14ac:dyDescent="0.25">
      <c r="G401"/>
    </row>
    <row r="402" spans="7:7" x14ac:dyDescent="0.25">
      <c r="G402"/>
    </row>
    <row r="403" spans="7:7" x14ac:dyDescent="0.25">
      <c r="G403"/>
    </row>
    <row r="404" spans="7:7" x14ac:dyDescent="0.25">
      <c r="G404"/>
    </row>
    <row r="405" spans="7:7" x14ac:dyDescent="0.25">
      <c r="G405"/>
    </row>
    <row r="406" spans="7:7" x14ac:dyDescent="0.25">
      <c r="G406"/>
    </row>
    <row r="407" spans="7:7" x14ac:dyDescent="0.25">
      <c r="G407"/>
    </row>
    <row r="408" spans="7:7" x14ac:dyDescent="0.25">
      <c r="G408"/>
    </row>
    <row r="409" spans="7:7" x14ac:dyDescent="0.25">
      <c r="G409"/>
    </row>
    <row r="410" spans="7:7" x14ac:dyDescent="0.25">
      <c r="G410"/>
    </row>
    <row r="411" spans="7:7" x14ac:dyDescent="0.25">
      <c r="G411"/>
    </row>
    <row r="412" spans="7:7" x14ac:dyDescent="0.25">
      <c r="G412"/>
    </row>
    <row r="413" spans="7:7" x14ac:dyDescent="0.25">
      <c r="G413"/>
    </row>
    <row r="414" spans="7:7" x14ac:dyDescent="0.25">
      <c r="G414"/>
    </row>
    <row r="415" spans="7:7" x14ac:dyDescent="0.25">
      <c r="G415"/>
    </row>
    <row r="416" spans="7:7" x14ac:dyDescent="0.25">
      <c r="G416"/>
    </row>
    <row r="417" spans="7:7" x14ac:dyDescent="0.25">
      <c r="G417"/>
    </row>
    <row r="418" spans="7:7" x14ac:dyDescent="0.25">
      <c r="G418"/>
    </row>
    <row r="419" spans="7:7" x14ac:dyDescent="0.25">
      <c r="G419"/>
    </row>
    <row r="420" spans="7:7" x14ac:dyDescent="0.25">
      <c r="G420"/>
    </row>
    <row r="421" spans="7:7" x14ac:dyDescent="0.25">
      <c r="G421"/>
    </row>
    <row r="422" spans="7:7" x14ac:dyDescent="0.25">
      <c r="G422"/>
    </row>
    <row r="423" spans="7:7" x14ac:dyDescent="0.25">
      <c r="G423"/>
    </row>
    <row r="424" spans="7:7" x14ac:dyDescent="0.25">
      <c r="G424"/>
    </row>
  </sheetData>
  <mergeCells count="12">
    <mergeCell ref="D33:E33"/>
    <mergeCell ref="A67:D67"/>
    <mergeCell ref="C27:D27"/>
    <mergeCell ref="C28:D28"/>
    <mergeCell ref="A34:E34"/>
    <mergeCell ref="D2:J2"/>
    <mergeCell ref="A27:B27"/>
    <mergeCell ref="A28:B28"/>
    <mergeCell ref="A7:F7"/>
    <mergeCell ref="A8:E8"/>
    <mergeCell ref="E27:F27"/>
    <mergeCell ref="E28:F28"/>
  </mergeCells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38a8e6-e13c-4540-a2bd-f76294f2cc3a" xsi:nil="true"/>
    <lcf76f155ced4ddcb4097134ff3c332f xmlns="01ac15b0-3dd4-4ca7-9a02-7e47ce17be8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C4756C9504E46AE9043FA1C77FFD5" ma:contentTypeVersion="11" ma:contentTypeDescription="Een nieuw document maken." ma:contentTypeScope="" ma:versionID="08e3d737bfa7ab1612d1642eb31e7043">
  <xsd:schema xmlns:xsd="http://www.w3.org/2001/XMLSchema" xmlns:xs="http://www.w3.org/2001/XMLSchema" xmlns:p="http://schemas.microsoft.com/office/2006/metadata/properties" xmlns:ns2="01ac15b0-3dd4-4ca7-9a02-7e47ce17be8c" xmlns:ns3="6638a8e6-e13c-4540-a2bd-f76294f2cc3a" targetNamespace="http://schemas.microsoft.com/office/2006/metadata/properties" ma:root="true" ma:fieldsID="05c69f2d4ee950772ee0c6e13adb60f3" ns2:_="" ns3:_="">
    <xsd:import namespace="01ac15b0-3dd4-4ca7-9a02-7e47ce17be8c"/>
    <xsd:import namespace="6638a8e6-e13c-4540-a2bd-f76294f2cc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c15b0-3dd4-4ca7-9a02-7e47ce17b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c8f5c5f-1bcc-4698-9cb1-b3c028b14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8a8e6-e13c-4540-a2bd-f76294f2cc3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905af7-3531-4240-b172-9c79966083fd}" ma:internalName="TaxCatchAll" ma:showField="CatchAllData" ma:web="6638a8e6-e13c-4540-a2bd-f76294f2c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718C3E-6E3C-4F05-A63B-EF0EF41FE36C}">
  <ds:schemaRefs>
    <ds:schemaRef ds:uri="217cfff2-c5fe-4a2b-86f9-496fde46806a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2e4a1aa5-3fb3-4d98-84b8-e733ce496673"/>
    <ds:schemaRef ds:uri="http://schemas.microsoft.com/office/2006/metadata/properties"/>
    <ds:schemaRef ds:uri="6638a8e6-e13c-4540-a2bd-f76294f2cc3a"/>
    <ds:schemaRef ds:uri="01ac15b0-3dd4-4ca7-9a02-7e47ce17be8c"/>
  </ds:schemaRefs>
</ds:datastoreItem>
</file>

<file path=customXml/itemProps2.xml><?xml version="1.0" encoding="utf-8"?>
<ds:datastoreItem xmlns:ds="http://schemas.openxmlformats.org/officeDocument/2006/customXml" ds:itemID="{83D5A0BE-0164-4450-B668-0AF900505888}"/>
</file>

<file path=customXml/itemProps3.xml><?xml version="1.0" encoding="utf-8"?>
<ds:datastoreItem xmlns:ds="http://schemas.openxmlformats.org/officeDocument/2006/customXml" ds:itemID="{F0CFCB2D-393A-4549-80BD-B61B9C867D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Checklist</vt:lpstr>
      <vt:lpstr>_opt</vt:lpstr>
      <vt:lpstr>Resultaten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  Waldekker</dc:creator>
  <cp:keywords/>
  <dc:description/>
  <cp:lastModifiedBy>Vijver, C.A. van de (Karen)</cp:lastModifiedBy>
  <cp:revision/>
  <dcterms:created xsi:type="dcterms:W3CDTF">2025-10-14T14:03:12Z</dcterms:created>
  <dcterms:modified xsi:type="dcterms:W3CDTF">2026-05-21T14:38:33Z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0x0101004B5C4756C9504E46AE9043FA1C77FFD5</vt:lpwstr>
  </property>
  <property fmtid="{D5CDD505-2E9C-101B-9397-08002B2CF9AE}" pid="3" name="MediaServiceImageTags">
    <vt:lpwstr/>
  </property>
</Properties>
</file>